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cdc19a0a696d367/Documents/GVL/"/>
    </mc:Choice>
  </mc:AlternateContent>
  <xr:revisionPtr revIDLastSave="16" documentId="8_{657594E1-3AEE-40B2-9B2D-1528122705A1}" xr6:coauthVersionLast="47" xr6:coauthVersionMax="47" xr10:uidLastSave="{8EBD0CC0-DA97-4D73-834E-FC32C8EFDCF5}"/>
  <bookViews>
    <workbookView xWindow="-108" yWindow="-108" windowWidth="23256" windowHeight="12576" xr2:uid="{F4F143F4-FA35-4087-995A-BAE7652697A4}"/>
  </bookViews>
  <sheets>
    <sheet name="Reverse Di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1" l="1"/>
  <c r="K45" i="1"/>
  <c r="K42" i="1"/>
  <c r="I47" i="1" s="1"/>
  <c r="I35" i="1"/>
  <c r="I34" i="1"/>
  <c r="J34" i="1" s="1"/>
  <c r="C34" i="1"/>
  <c r="C35" i="1"/>
  <c r="C47" i="1"/>
  <c r="C48" i="1"/>
  <c r="C38" i="1"/>
  <c r="C37" i="1"/>
  <c r="I49" i="1" l="1"/>
  <c r="K49" i="1" s="1"/>
  <c r="C40" i="1"/>
  <c r="E40" i="1" s="1"/>
  <c r="D34" i="1"/>
  <c r="C51" i="1"/>
  <c r="E51" i="1" s="1"/>
  <c r="C52" i="1"/>
  <c r="E52" i="1" s="1"/>
  <c r="C41" i="1"/>
  <c r="E41" i="1" s="1"/>
</calcChain>
</file>

<file path=xl/sharedStrings.xml><?xml version="1.0" encoding="utf-8"?>
<sst xmlns="http://schemas.openxmlformats.org/spreadsheetml/2006/main" count="70" uniqueCount="51">
  <si>
    <t>REVERSE DIAL ALIGNMENT METHOD</t>
  </si>
  <si>
    <t>FIXED</t>
  </si>
  <si>
    <t>MOVABLE</t>
  </si>
  <si>
    <t xml:space="preserve"> </t>
  </si>
  <si>
    <t>1. Adjust first the verical plane</t>
  </si>
  <si>
    <t>mm</t>
  </si>
  <si>
    <t>Enter L=</t>
  </si>
  <si>
    <t>Enter F1=</t>
  </si>
  <si>
    <t>Enter F2=</t>
  </si>
  <si>
    <t>Correction in vertical</t>
  </si>
  <si>
    <t>Driver front foot</t>
  </si>
  <si>
    <t>5. Adjust the horizontal plane (No sag accounted)</t>
  </si>
  <si>
    <t>Correction in HORIZONTAL</t>
  </si>
  <si>
    <t>3. Record readings at 90 Degree intervals, and validate results (mm).</t>
  </si>
  <si>
    <t>4. Sag should be added on both machine dial readings</t>
  </si>
  <si>
    <t>GVL Management &amp; Consulting Ltd</t>
  </si>
  <si>
    <t xml:space="preserve">Enter Sag </t>
  </si>
  <si>
    <t>X=</t>
  </si>
  <si>
    <t>Y=</t>
  </si>
  <si>
    <t>7. On the movable machine set the dial gauge at 3:00 and zero.</t>
  </si>
  <si>
    <t>6. On the fixed machine position the dial gauge at 9:00 and zero</t>
  </si>
  <si>
    <t>8. Rotate 180 degreec. And record readings</t>
  </si>
  <si>
    <t>Z=</t>
  </si>
  <si>
    <t>W=</t>
  </si>
  <si>
    <t>P.O.Box 42286, 6532, Larnaca, CYPRUS, E-mail: george@gvlengineering.com</t>
  </si>
  <si>
    <t>Driver front</t>
  </si>
  <si>
    <t xml:space="preserve">Driver rear </t>
  </si>
  <si>
    <t>Project:</t>
  </si>
  <si>
    <t>Equipment:</t>
  </si>
  <si>
    <t>Location:</t>
  </si>
  <si>
    <t xml:space="preserve">2. Zero fixed dial at 12 and movable at 6 o'clock </t>
  </si>
  <si>
    <t>Verical=</t>
  </si>
  <si>
    <t>Horizontal=</t>
  </si>
  <si>
    <t>Driver rear</t>
  </si>
  <si>
    <t>Temparature adjustment</t>
  </si>
  <si>
    <t>Movable Center height:</t>
  </si>
  <si>
    <t>Fixed Center height:</t>
  </si>
  <si>
    <t>ΔL=α∙L∙ΔΤ</t>
  </si>
  <si>
    <r>
      <t>ΔL</t>
    </r>
    <r>
      <rPr>
        <vertAlign val="subscript"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>=</t>
    </r>
  </si>
  <si>
    <r>
      <t>ΔL</t>
    </r>
    <r>
      <rPr>
        <vertAlign val="subscript"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=</t>
    </r>
  </si>
  <si>
    <t>Movable Operating Temp:</t>
  </si>
  <si>
    <t>Fixed Coef. thermal expansion:</t>
  </si>
  <si>
    <t>Mov. Coef. thermal expansion:</t>
  </si>
  <si>
    <t>Fixed Operating Temp:</t>
  </si>
  <si>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</t>
    </r>
  </si>
  <si>
    <t>Ambient Temperature:</t>
  </si>
  <si>
    <r>
      <t>m/m/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</t>
    </r>
  </si>
  <si>
    <t>ΔΗ=</t>
  </si>
  <si>
    <t>m</t>
  </si>
  <si>
    <t>(on movable)</t>
  </si>
  <si>
    <t>Fitter: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</si>
</sst>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0FCFE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0" xfId="0" applyProtection="1">
      <protection locked="0"/>
    </xf>
    <xf numFmtId="0" fontId="0" fillId="0" borderId="0" xfId="0" applyBorder="1" applyProtection="1">
      <protection hidden="1"/>
    </xf>
    <xf numFmtId="0" fontId="0" fillId="0" borderId="0" xfId="0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Border="1" applyAlignment="1" applyProtection="1">
      <alignment horizontal="center"/>
      <protection hidden="1"/>
    </xf>
    <xf numFmtId="0" fontId="0" fillId="0" borderId="1" xfId="0" applyFill="1" applyBorder="1" applyProtection="1">
      <protection hidden="1"/>
    </xf>
    <xf numFmtId="164" fontId="0" fillId="0" borderId="0" xfId="0" applyNumberFormat="1" applyFill="1" applyBorder="1" applyProtection="1"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164" fontId="1" fillId="0" borderId="0" xfId="0" applyNumberFormat="1" applyFont="1" applyFill="1" applyBorder="1" applyProtection="1">
      <protection hidden="1"/>
    </xf>
    <xf numFmtId="0" fontId="0" fillId="0" borderId="2" xfId="0" applyFill="1" applyBorder="1" applyProtection="1">
      <protection hidden="1"/>
    </xf>
    <xf numFmtId="11" fontId="0" fillId="0" borderId="0" xfId="0" applyNumberFormat="1" applyFill="1" applyBorder="1" applyProtection="1">
      <protection hidden="1"/>
    </xf>
    <xf numFmtId="2" fontId="0" fillId="0" borderId="0" xfId="0" applyNumberFormat="1" applyFill="1" applyBorder="1" applyProtection="1">
      <protection hidden="1"/>
    </xf>
    <xf numFmtId="0" fontId="1" fillId="0" borderId="1" xfId="0" applyFont="1" applyFill="1" applyBorder="1" applyProtection="1">
      <protection hidden="1"/>
    </xf>
    <xf numFmtId="0" fontId="1" fillId="0" borderId="1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" fillId="0" borderId="2" xfId="0" applyFont="1" applyFill="1" applyBorder="1" applyAlignment="1" applyProtection="1">
      <alignment horizontal="center"/>
      <protection hidden="1"/>
    </xf>
    <xf numFmtId="0" fontId="0" fillId="0" borderId="3" xfId="0" applyFill="1" applyBorder="1" applyAlignment="1" applyProtection="1">
      <alignment horizontal="center"/>
      <protection hidden="1"/>
    </xf>
    <xf numFmtId="0" fontId="0" fillId="0" borderId="4" xfId="0" applyFill="1" applyBorder="1" applyAlignment="1" applyProtection="1">
      <alignment horizontal="center"/>
      <protection hidden="1"/>
    </xf>
    <xf numFmtId="0" fontId="0" fillId="0" borderId="5" xfId="0" applyFill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left" vertical="center"/>
      <protection hidden="1"/>
    </xf>
    <xf numFmtId="0" fontId="0" fillId="0" borderId="2" xfId="0" applyFill="1" applyBorder="1" applyAlignment="1" applyProtection="1">
      <alignment horizontal="left" vertical="center"/>
      <protection hidden="1"/>
    </xf>
    <xf numFmtId="0" fontId="1" fillId="0" borderId="0" xfId="0" applyFont="1" applyFill="1" applyBorder="1" applyProtection="1">
      <protection hidden="1"/>
    </xf>
    <xf numFmtId="0" fontId="0" fillId="0" borderId="6" xfId="0" applyFill="1" applyBorder="1" applyProtection="1">
      <protection hidden="1"/>
    </xf>
    <xf numFmtId="164" fontId="0" fillId="0" borderId="7" xfId="0" applyNumberFormat="1" applyFill="1" applyBorder="1" applyProtection="1">
      <protection hidden="1"/>
    </xf>
    <xf numFmtId="0" fontId="0" fillId="0" borderId="7" xfId="0" applyFill="1" applyBorder="1" applyAlignment="1" applyProtection="1">
      <alignment horizontal="center"/>
      <protection hidden="1"/>
    </xf>
    <xf numFmtId="0" fontId="0" fillId="0" borderId="7" xfId="0" applyFill="1" applyBorder="1" applyProtection="1">
      <protection hidden="1"/>
    </xf>
    <xf numFmtId="0" fontId="0" fillId="0" borderId="8" xfId="0" applyFill="1" applyBorder="1" applyProtection="1">
      <protection hidden="1"/>
    </xf>
    <xf numFmtId="0" fontId="4" fillId="0" borderId="9" xfId="0" applyFont="1" applyBorder="1" applyAlignment="1" applyProtection="1">
      <alignment horizontal="center"/>
      <protection hidden="1"/>
    </xf>
    <xf numFmtId="0" fontId="4" fillId="0" borderId="10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horizontal="center"/>
      <protection hidden="1"/>
    </xf>
    <xf numFmtId="0" fontId="0" fillId="2" borderId="12" xfId="0" applyFill="1" applyBorder="1" applyProtection="1">
      <protection locked="0"/>
    </xf>
    <xf numFmtId="164" fontId="0" fillId="3" borderId="12" xfId="0" applyNumberFormat="1" applyFill="1" applyBorder="1" applyProtection="1">
      <protection hidden="1"/>
    </xf>
    <xf numFmtId="11" fontId="0" fillId="2" borderId="12" xfId="0" applyNumberFormat="1" applyFill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0FC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106568</xdr:rowOff>
    </xdr:from>
    <xdr:to>
      <xdr:col>3</xdr:col>
      <xdr:colOff>523875</xdr:colOff>
      <xdr:row>30</xdr:row>
      <xdr:rowOff>123825</xdr:rowOff>
    </xdr:to>
    <xdr:pic>
      <xdr:nvPicPr>
        <xdr:cNvPr id="8" name="Εικόνα 7">
          <a:extLst>
            <a:ext uri="{FF2B5EF4-FFF2-40B4-BE49-F238E27FC236}">
              <a16:creationId xmlns:a16="http://schemas.microsoft.com/office/drawing/2014/main" id="{2ECE76A9-9FFA-42CF-93BC-6933C5FEE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5869193"/>
          <a:ext cx="1181100" cy="1160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342900</xdr:colOff>
      <xdr:row>24</xdr:row>
      <xdr:rowOff>46857</xdr:rowOff>
    </xdr:from>
    <xdr:to>
      <xdr:col>9</xdr:col>
      <xdr:colOff>295275</xdr:colOff>
      <xdr:row>30</xdr:row>
      <xdr:rowOff>161924</xdr:rowOff>
    </xdr:to>
    <xdr:pic>
      <xdr:nvPicPr>
        <xdr:cNvPr id="9" name="Εικόνα 8">
          <a:extLst>
            <a:ext uri="{FF2B5EF4-FFF2-40B4-BE49-F238E27FC236}">
              <a16:creationId xmlns:a16="http://schemas.microsoft.com/office/drawing/2014/main" id="{13D60651-50E5-43C2-8E69-B3E391044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5809482"/>
          <a:ext cx="1171575" cy="1258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236220</xdr:colOff>
      <xdr:row>4</xdr:row>
      <xdr:rowOff>152400</xdr:rowOff>
    </xdr:from>
    <xdr:to>
      <xdr:col>11</xdr:col>
      <xdr:colOff>653710</xdr:colOff>
      <xdr:row>13</xdr:row>
      <xdr:rowOff>152400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760CF982-ECED-4914-A27F-31DCB6CF3D0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876"/>
        <a:stretch/>
      </xdr:blipFill>
      <xdr:spPr bwMode="auto">
        <a:xfrm>
          <a:off x="3017520" y="1005840"/>
          <a:ext cx="3998890" cy="1668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266700</xdr:colOff>
      <xdr:row>1</xdr:row>
      <xdr:rowOff>106680</xdr:rowOff>
    </xdr:from>
    <xdr:to>
      <xdr:col>11</xdr:col>
      <xdr:colOff>539331</xdr:colOff>
      <xdr:row>4</xdr:row>
      <xdr:rowOff>60960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3784FC-11A8-234B-6129-20EB0009B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0760" y="297180"/>
          <a:ext cx="897471" cy="617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2E217-C9B6-4692-9A03-CE76F328DE81}">
  <sheetPr>
    <pageSetUpPr fitToPage="1"/>
  </sheetPr>
  <dimension ref="B1:L55"/>
  <sheetViews>
    <sheetView tabSelected="1" workbookViewId="0">
      <selection activeCell="F17" sqref="F17"/>
    </sheetView>
  </sheetViews>
  <sheetFormatPr defaultColWidth="9.109375" defaultRowHeight="14.4" x14ac:dyDescent="0.3"/>
  <cols>
    <col min="1" max="1" width="2" style="3" customWidth="1"/>
    <col min="2" max="2" width="10.44140625" style="3" customWidth="1"/>
    <col min="3" max="3" width="9.88671875" style="3" bestFit="1" customWidth="1"/>
    <col min="4" max="5" width="9.109375" style="3"/>
    <col min="6" max="6" width="5.44140625" style="3" customWidth="1"/>
    <col min="7" max="9" width="9.109375" style="3"/>
    <col min="10" max="10" width="10.33203125" style="3" customWidth="1"/>
    <col min="11" max="11" width="9.109375" style="3"/>
    <col min="12" max="12" width="12.21875" style="3" customWidth="1"/>
    <col min="13" max="16384" width="9.109375" style="3"/>
  </cols>
  <sheetData>
    <row r="1" spans="2:12" ht="15" thickBot="1" x14ac:dyDescent="0.35"/>
    <row r="2" spans="2:12" ht="23.4" x14ac:dyDescent="0.45"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3"/>
    </row>
    <row r="3" spans="2:12" x14ac:dyDescent="0.3">
      <c r="B3" s="1"/>
      <c r="C3" s="4"/>
      <c r="D3" s="4"/>
      <c r="E3" s="4"/>
      <c r="F3" s="4"/>
      <c r="G3" s="4"/>
      <c r="H3" s="4"/>
      <c r="I3" s="4"/>
      <c r="J3" s="4"/>
      <c r="K3" s="4"/>
      <c r="L3" s="2"/>
    </row>
    <row r="4" spans="2:12" x14ac:dyDescent="0.3">
      <c r="B4" s="1" t="s">
        <v>27</v>
      </c>
      <c r="C4" s="40"/>
      <c r="D4" s="41"/>
      <c r="E4" s="41"/>
      <c r="F4" s="41"/>
      <c r="G4" s="41"/>
      <c r="H4" s="41"/>
      <c r="I4" s="41"/>
      <c r="J4" s="42"/>
      <c r="K4" s="4"/>
      <c r="L4" s="2"/>
    </row>
    <row r="5" spans="2:12" x14ac:dyDescent="0.3">
      <c r="B5" s="1" t="s">
        <v>28</v>
      </c>
      <c r="C5" s="40"/>
      <c r="D5" s="41"/>
      <c r="E5" s="42"/>
      <c r="F5" s="4"/>
      <c r="G5" s="4"/>
      <c r="H5" s="4"/>
      <c r="I5" s="4"/>
      <c r="J5" s="4"/>
      <c r="K5" s="4"/>
      <c r="L5" s="2"/>
    </row>
    <row r="6" spans="2:12" x14ac:dyDescent="0.3">
      <c r="B6" s="1" t="s">
        <v>29</v>
      </c>
      <c r="C6" s="40"/>
      <c r="D6" s="41"/>
      <c r="E6" s="42"/>
      <c r="F6" s="4"/>
      <c r="G6" s="4"/>
      <c r="H6" s="4"/>
      <c r="I6" s="4"/>
      <c r="J6" s="4"/>
      <c r="K6" s="4"/>
      <c r="L6" s="2"/>
    </row>
    <row r="7" spans="2:12" x14ac:dyDescent="0.3">
      <c r="B7" s="1" t="s">
        <v>50</v>
      </c>
      <c r="C7" s="40"/>
      <c r="D7" s="41"/>
      <c r="E7" s="42"/>
      <c r="F7" s="4"/>
      <c r="G7" s="4"/>
      <c r="H7" s="4"/>
      <c r="I7" s="4"/>
      <c r="J7" s="4"/>
      <c r="K7" s="4"/>
      <c r="L7" s="2"/>
    </row>
    <row r="8" spans="2:12" x14ac:dyDescent="0.3">
      <c r="B8" s="1"/>
      <c r="C8" s="4"/>
      <c r="D8" s="4"/>
      <c r="E8" s="4"/>
      <c r="F8" s="4"/>
      <c r="G8" s="4"/>
      <c r="H8" s="4"/>
      <c r="I8" s="4"/>
      <c r="J8" s="4"/>
      <c r="K8" s="4"/>
      <c r="L8" s="2"/>
    </row>
    <row r="9" spans="2:12" x14ac:dyDescent="0.3">
      <c r="B9" s="1" t="s">
        <v>6</v>
      </c>
      <c r="C9" s="34">
        <v>100</v>
      </c>
      <c r="D9" s="4" t="s">
        <v>5</v>
      </c>
      <c r="E9" s="4"/>
      <c r="F9" s="4"/>
      <c r="G9" s="4"/>
      <c r="H9" s="4"/>
      <c r="I9" s="4"/>
      <c r="J9" s="4"/>
      <c r="K9" s="4"/>
      <c r="L9" s="2"/>
    </row>
    <row r="10" spans="2:12" x14ac:dyDescent="0.3">
      <c r="B10" s="1" t="s">
        <v>7</v>
      </c>
      <c r="C10" s="34">
        <v>200</v>
      </c>
      <c r="D10" s="4" t="s">
        <v>5</v>
      </c>
      <c r="E10" s="4"/>
      <c r="F10" s="4"/>
      <c r="G10" s="4"/>
      <c r="H10" s="4"/>
      <c r="I10" s="4"/>
      <c r="J10" s="4"/>
      <c r="K10" s="4"/>
      <c r="L10" s="2"/>
    </row>
    <row r="11" spans="2:12" x14ac:dyDescent="0.3">
      <c r="B11" s="1" t="s">
        <v>8</v>
      </c>
      <c r="C11" s="34">
        <v>300</v>
      </c>
      <c r="D11" s="4" t="s">
        <v>5</v>
      </c>
      <c r="E11" s="4"/>
      <c r="F11" s="4"/>
      <c r="G11" s="4"/>
      <c r="H11" s="4"/>
      <c r="I11" s="4"/>
      <c r="J11" s="4"/>
      <c r="K11" s="4"/>
      <c r="L11" s="2"/>
    </row>
    <row r="12" spans="2:12" x14ac:dyDescent="0.3">
      <c r="B12" s="1"/>
      <c r="C12" s="4"/>
      <c r="D12" s="4"/>
      <c r="E12" s="4"/>
      <c r="F12" s="4"/>
      <c r="G12" s="4"/>
      <c r="H12" s="4"/>
      <c r="I12" s="4"/>
      <c r="J12" s="4"/>
      <c r="K12" s="4"/>
      <c r="L12" s="2"/>
    </row>
    <row r="13" spans="2:12" ht="16.2" x14ac:dyDescent="0.3">
      <c r="B13" s="1" t="s">
        <v>45</v>
      </c>
      <c r="C13" s="4"/>
      <c r="D13" s="34">
        <v>30</v>
      </c>
      <c r="E13" s="4" t="s">
        <v>44</v>
      </c>
      <c r="F13" s="4"/>
      <c r="G13" s="4"/>
      <c r="H13" s="4"/>
      <c r="I13" s="4"/>
      <c r="J13" s="4"/>
      <c r="K13" s="4"/>
      <c r="L13" s="2"/>
    </row>
    <row r="14" spans="2:12" x14ac:dyDescent="0.3">
      <c r="B14" s="1" t="s">
        <v>16</v>
      </c>
      <c r="C14" s="4"/>
      <c r="D14" s="34">
        <v>0.2</v>
      </c>
      <c r="E14" s="4" t="s">
        <v>5</v>
      </c>
      <c r="F14" s="4"/>
      <c r="G14" s="4"/>
      <c r="H14" s="4"/>
      <c r="I14" s="4"/>
      <c r="J14" s="4"/>
      <c r="K14" s="4"/>
      <c r="L14" s="2"/>
    </row>
    <row r="15" spans="2:12" x14ac:dyDescent="0.3">
      <c r="B15" s="1"/>
      <c r="C15" s="4"/>
      <c r="D15" s="4"/>
      <c r="E15" s="4"/>
      <c r="F15" s="4"/>
      <c r="G15" s="4"/>
      <c r="H15" s="4"/>
      <c r="I15" s="4"/>
      <c r="J15" s="4"/>
      <c r="K15" s="4"/>
      <c r="L15" s="2"/>
    </row>
    <row r="16" spans="2:12" x14ac:dyDescent="0.3">
      <c r="B16" s="1" t="s">
        <v>4</v>
      </c>
      <c r="C16" s="4"/>
      <c r="D16" s="4"/>
      <c r="E16" s="4"/>
      <c r="F16" s="4"/>
      <c r="G16" s="4"/>
      <c r="H16" s="4"/>
      <c r="I16" s="4"/>
      <c r="J16" s="4"/>
      <c r="K16" s="4"/>
      <c r="L16" s="2"/>
    </row>
    <row r="17" spans="2:12" x14ac:dyDescent="0.3">
      <c r="B17" s="1" t="s">
        <v>30</v>
      </c>
      <c r="C17" s="4"/>
      <c r="D17" s="4"/>
      <c r="E17" s="4"/>
      <c r="F17" s="4"/>
      <c r="G17" s="4"/>
      <c r="H17" s="4"/>
      <c r="I17" s="4"/>
      <c r="J17" s="4"/>
      <c r="K17" s="4"/>
      <c r="L17" s="2"/>
    </row>
    <row r="18" spans="2:12" x14ac:dyDescent="0.3">
      <c r="B18" s="1" t="s">
        <v>13</v>
      </c>
      <c r="C18" s="4"/>
      <c r="D18" s="4"/>
      <c r="E18" s="4"/>
      <c r="F18" s="4"/>
      <c r="G18" s="4"/>
      <c r="H18" s="4"/>
      <c r="I18" s="4"/>
      <c r="J18" s="4"/>
      <c r="K18" s="4"/>
      <c r="L18" s="2"/>
    </row>
    <row r="19" spans="2:12" x14ac:dyDescent="0.3">
      <c r="B19" s="1" t="s">
        <v>14</v>
      </c>
      <c r="C19" s="4"/>
      <c r="D19" s="4"/>
      <c r="E19" s="4"/>
      <c r="F19" s="4"/>
      <c r="G19" s="4"/>
      <c r="H19" s="4"/>
      <c r="I19" s="4"/>
      <c r="J19" s="4"/>
      <c r="K19" s="4"/>
      <c r="L19" s="2"/>
    </row>
    <row r="20" spans="2:12" x14ac:dyDescent="0.3">
      <c r="B20" s="1"/>
      <c r="C20" s="4"/>
      <c r="D20" s="4"/>
      <c r="E20" s="4"/>
      <c r="F20" s="4"/>
      <c r="G20" s="4"/>
      <c r="H20" s="4"/>
      <c r="I20" s="4"/>
      <c r="J20" s="4"/>
      <c r="K20" s="4"/>
      <c r="L20" s="2"/>
    </row>
    <row r="21" spans="2:12" x14ac:dyDescent="0.3">
      <c r="B21" s="1"/>
      <c r="C21" s="4"/>
      <c r="D21" s="4"/>
      <c r="E21" s="4"/>
      <c r="F21" s="4"/>
      <c r="G21" s="4"/>
      <c r="H21" s="4"/>
      <c r="I21" s="4"/>
      <c r="J21" s="4"/>
      <c r="K21" s="4"/>
      <c r="L21" s="2"/>
    </row>
    <row r="22" spans="2:12" x14ac:dyDescent="0.3">
      <c r="B22" s="1"/>
      <c r="C22" s="4"/>
      <c r="D22" s="4"/>
      <c r="E22" s="4"/>
      <c r="F22" s="4"/>
      <c r="G22" s="4"/>
      <c r="H22" s="4"/>
      <c r="I22" s="4"/>
      <c r="J22" s="4"/>
      <c r="K22" s="4"/>
      <c r="L22" s="2"/>
    </row>
    <row r="23" spans="2:12" x14ac:dyDescent="0.3">
      <c r="B23" s="39" t="s">
        <v>1</v>
      </c>
      <c r="C23" s="37"/>
      <c r="D23" s="37"/>
      <c r="E23" s="37"/>
      <c r="F23" s="4"/>
      <c r="G23" s="37" t="s">
        <v>2</v>
      </c>
      <c r="H23" s="37"/>
      <c r="I23" s="37"/>
      <c r="J23" s="37"/>
      <c r="K23" s="37"/>
      <c r="L23" s="38"/>
    </row>
    <row r="24" spans="2:12" x14ac:dyDescent="0.3">
      <c r="B24" s="1"/>
      <c r="C24" s="34">
        <v>0</v>
      </c>
      <c r="D24" s="4"/>
      <c r="E24" s="4"/>
      <c r="F24" s="4"/>
      <c r="G24" s="4"/>
      <c r="H24" s="4"/>
      <c r="I24" s="34">
        <v>-0.1</v>
      </c>
      <c r="J24" s="4"/>
      <c r="K24" s="4"/>
      <c r="L24" s="2"/>
    </row>
    <row r="25" spans="2:12" x14ac:dyDescent="0.3">
      <c r="B25" s="1"/>
      <c r="C25" s="4"/>
      <c r="D25" s="4"/>
      <c r="E25" s="4"/>
      <c r="F25" s="4"/>
      <c r="G25" s="4"/>
      <c r="H25" s="4"/>
      <c r="I25" s="4"/>
      <c r="J25" s="4"/>
      <c r="K25" s="4"/>
      <c r="L25" s="2"/>
    </row>
    <row r="26" spans="2:12" x14ac:dyDescent="0.3">
      <c r="B26" s="1"/>
      <c r="C26" s="4"/>
      <c r="D26" s="4"/>
      <c r="E26" s="4"/>
      <c r="F26" s="4"/>
      <c r="G26" s="4"/>
      <c r="H26" s="4"/>
      <c r="I26" s="4"/>
      <c r="J26" s="4"/>
      <c r="K26" s="4"/>
      <c r="L26" s="2"/>
    </row>
    <row r="27" spans="2:12" x14ac:dyDescent="0.3">
      <c r="B27" s="1"/>
      <c r="C27" s="4"/>
      <c r="D27" s="4"/>
      <c r="E27" s="4"/>
      <c r="F27" s="4"/>
      <c r="G27" s="4"/>
      <c r="H27" s="4"/>
      <c r="I27" s="4"/>
      <c r="J27" s="4"/>
      <c r="K27" s="4"/>
      <c r="L27" s="2"/>
    </row>
    <row r="28" spans="2:12" x14ac:dyDescent="0.3">
      <c r="B28" s="34">
        <v>0</v>
      </c>
      <c r="C28" s="5"/>
      <c r="D28" s="5"/>
      <c r="E28" s="34">
        <v>0.08</v>
      </c>
      <c r="F28" s="4"/>
      <c r="G28" s="34">
        <v>-0.1</v>
      </c>
      <c r="H28" s="5"/>
      <c r="I28" s="5"/>
      <c r="J28" s="5"/>
      <c r="K28" s="34">
        <v>0</v>
      </c>
      <c r="L28" s="2"/>
    </row>
    <row r="29" spans="2:12" x14ac:dyDescent="0.3">
      <c r="B29" s="1"/>
      <c r="C29" s="4"/>
      <c r="D29" s="4"/>
      <c r="E29" s="4" t="s">
        <v>3</v>
      </c>
      <c r="F29" s="4" t="s">
        <v>3</v>
      </c>
      <c r="G29" s="4"/>
      <c r="H29" s="4"/>
      <c r="I29" s="4"/>
      <c r="J29" s="4"/>
      <c r="K29" s="4"/>
      <c r="L29" s="2"/>
    </row>
    <row r="30" spans="2:12" x14ac:dyDescent="0.3">
      <c r="B30" s="1"/>
      <c r="C30" s="4"/>
      <c r="D30" s="4"/>
      <c r="E30" s="4"/>
      <c r="F30" s="4"/>
      <c r="G30" s="4"/>
      <c r="H30" s="4"/>
      <c r="I30" s="4"/>
      <c r="J30" s="4"/>
      <c r="K30" s="4"/>
      <c r="L30" s="2"/>
    </row>
    <row r="31" spans="2:12" x14ac:dyDescent="0.3">
      <c r="B31" s="1"/>
      <c r="C31" s="4"/>
      <c r="D31" s="4"/>
      <c r="E31" s="4"/>
      <c r="F31" s="4"/>
      <c r="G31" s="4"/>
      <c r="H31" s="4"/>
      <c r="I31" s="4"/>
      <c r="J31" s="4"/>
      <c r="K31" s="4"/>
      <c r="L31" s="2"/>
    </row>
    <row r="32" spans="2:12" x14ac:dyDescent="0.3">
      <c r="B32" s="1"/>
      <c r="C32" s="34">
        <v>0.08</v>
      </c>
      <c r="D32" s="4"/>
      <c r="E32" s="4"/>
      <c r="F32" s="4"/>
      <c r="G32" s="4"/>
      <c r="H32" s="4"/>
      <c r="I32" s="34">
        <v>0</v>
      </c>
      <c r="J32" s="4"/>
      <c r="K32" s="4"/>
      <c r="L32" s="2"/>
    </row>
    <row r="33" spans="2:12" x14ac:dyDescent="0.3">
      <c r="B33" s="8"/>
      <c r="C33" s="6"/>
      <c r="D33" s="11"/>
      <c r="E33" s="11"/>
      <c r="F33" s="11"/>
      <c r="G33" s="11"/>
      <c r="H33" s="11"/>
      <c r="I33" s="6"/>
      <c r="J33" s="11"/>
      <c r="K33" s="11"/>
      <c r="L33" s="13"/>
    </row>
    <row r="34" spans="2:12" x14ac:dyDescent="0.3">
      <c r="B34" s="8" t="s">
        <v>31</v>
      </c>
      <c r="C34" s="6">
        <f>C24+C32</f>
        <v>0.08</v>
      </c>
      <c r="D34" s="23" t="str">
        <f>IF(C34=C35,"OK","Install dial gauges correctly")</f>
        <v>OK</v>
      </c>
      <c r="E34" s="23"/>
      <c r="F34" s="23"/>
      <c r="G34" s="11"/>
      <c r="H34" s="11" t="s">
        <v>31</v>
      </c>
      <c r="I34" s="6">
        <f>I24+I32</f>
        <v>-0.1</v>
      </c>
      <c r="J34" s="23" t="str">
        <f>IF(I34=I35,"OK", "Install dial gauges correctly")</f>
        <v>OK</v>
      </c>
      <c r="K34" s="23"/>
      <c r="L34" s="24"/>
    </row>
    <row r="35" spans="2:12" x14ac:dyDescent="0.3">
      <c r="B35" s="8" t="s">
        <v>32</v>
      </c>
      <c r="C35" s="6">
        <f>B28+E28</f>
        <v>0.08</v>
      </c>
      <c r="D35" s="23"/>
      <c r="E35" s="23"/>
      <c r="F35" s="23"/>
      <c r="G35" s="11"/>
      <c r="H35" s="11" t="s">
        <v>32</v>
      </c>
      <c r="I35" s="6">
        <f>G28+K28</f>
        <v>-0.1</v>
      </c>
      <c r="J35" s="23"/>
      <c r="K35" s="23"/>
      <c r="L35" s="24"/>
    </row>
    <row r="36" spans="2:12" x14ac:dyDescent="0.3">
      <c r="B36" s="8"/>
      <c r="C36" s="11"/>
      <c r="D36" s="11"/>
      <c r="E36" s="11"/>
      <c r="F36" s="11"/>
      <c r="G36" s="11"/>
      <c r="H36" s="11"/>
      <c r="I36" s="11"/>
      <c r="J36" s="11"/>
      <c r="K36" s="11"/>
      <c r="L36" s="13"/>
    </row>
    <row r="37" spans="2:12" x14ac:dyDescent="0.3">
      <c r="B37" s="8" t="s">
        <v>17</v>
      </c>
      <c r="C37" s="11">
        <f>(C32+D14)/2</f>
        <v>0.14000000000000001</v>
      </c>
      <c r="D37" s="11"/>
      <c r="E37" s="11"/>
      <c r="F37" s="11"/>
      <c r="G37" s="11"/>
      <c r="H37" s="11"/>
      <c r="I37" s="11"/>
      <c r="J37" s="11"/>
      <c r="K37" s="11"/>
      <c r="L37" s="13"/>
    </row>
    <row r="38" spans="2:12" x14ac:dyDescent="0.3">
      <c r="B38" s="8" t="s">
        <v>18</v>
      </c>
      <c r="C38" s="11">
        <f>(I24-D14)/2</f>
        <v>-0.15000000000000002</v>
      </c>
      <c r="D38" s="11"/>
      <c r="E38" s="11"/>
      <c r="F38" s="11"/>
      <c r="G38" s="11"/>
      <c r="H38" s="11"/>
      <c r="I38" s="11"/>
      <c r="J38" s="11"/>
      <c r="K38" s="11"/>
      <c r="L38" s="13"/>
    </row>
    <row r="39" spans="2:12" x14ac:dyDescent="0.3">
      <c r="B39" s="16" t="s">
        <v>9</v>
      </c>
      <c r="C39" s="11"/>
      <c r="D39" s="11"/>
      <c r="E39" s="11"/>
      <c r="F39" s="11"/>
      <c r="G39" s="11"/>
      <c r="H39" s="25" t="s">
        <v>34</v>
      </c>
      <c r="I39" s="11"/>
      <c r="J39" s="11"/>
      <c r="K39" s="11"/>
      <c r="L39" s="13"/>
    </row>
    <row r="40" spans="2:12" x14ac:dyDescent="0.3">
      <c r="B40" s="1" t="s">
        <v>10</v>
      </c>
      <c r="C40" s="35">
        <f>(C10/C9)*(C38-C37)+C38</f>
        <v>-0.73000000000000009</v>
      </c>
      <c r="D40" s="7" t="s">
        <v>5</v>
      </c>
      <c r="E40" s="4" t="str">
        <f>IF(C40&gt;0,"Remove shims",IF(C40=0," ","Add shims"))</f>
        <v>Add shims</v>
      </c>
      <c r="F40" s="4"/>
      <c r="G40" s="4"/>
      <c r="H40" s="4" t="s">
        <v>35</v>
      </c>
      <c r="I40" s="4"/>
      <c r="J40" s="4"/>
      <c r="K40" s="34">
        <v>0.2</v>
      </c>
      <c r="L40" s="2" t="s">
        <v>48</v>
      </c>
    </row>
    <row r="41" spans="2:12" ht="16.2" x14ac:dyDescent="0.3">
      <c r="B41" s="1" t="s">
        <v>33</v>
      </c>
      <c r="C41" s="35">
        <f>((C10+C11)/C9)*(C38-C37)+C38</f>
        <v>-1.6</v>
      </c>
      <c r="D41" s="7" t="s">
        <v>5</v>
      </c>
      <c r="E41" s="4" t="str">
        <f>IF(C41&gt;0,"Remove shims",IF(C41=0," ","Add shims"))</f>
        <v>Add shims</v>
      </c>
      <c r="F41" s="4"/>
      <c r="G41" s="4"/>
      <c r="H41" s="4" t="s">
        <v>40</v>
      </c>
      <c r="I41" s="4"/>
      <c r="J41" s="4"/>
      <c r="K41" s="34">
        <v>50</v>
      </c>
      <c r="L41" s="2" t="s">
        <v>44</v>
      </c>
    </row>
    <row r="42" spans="2:12" ht="16.2" x14ac:dyDescent="0.3">
      <c r="B42" s="8"/>
      <c r="C42" s="11"/>
      <c r="D42" s="11"/>
      <c r="E42" s="11"/>
      <c r="F42" s="11"/>
      <c r="G42" s="11"/>
      <c r="H42" s="11" t="s">
        <v>42</v>
      </c>
      <c r="I42" s="11"/>
      <c r="J42" s="11"/>
      <c r="K42" s="36">
        <f>1.2/1000000</f>
        <v>1.1999999999999999E-6</v>
      </c>
      <c r="L42" s="2" t="s">
        <v>46</v>
      </c>
    </row>
    <row r="43" spans="2:12" x14ac:dyDescent="0.3">
      <c r="B43" s="8" t="s">
        <v>11</v>
      </c>
      <c r="C43" s="12"/>
      <c r="D43" s="10"/>
      <c r="E43" s="11"/>
      <c r="F43" s="11"/>
      <c r="G43" s="11"/>
      <c r="H43" s="11" t="s">
        <v>36</v>
      </c>
      <c r="I43" s="11"/>
      <c r="J43" s="11"/>
      <c r="K43" s="34">
        <v>0.3</v>
      </c>
      <c r="L43" s="2" t="s">
        <v>48</v>
      </c>
    </row>
    <row r="44" spans="2:12" ht="16.2" x14ac:dyDescent="0.3">
      <c r="B44" s="8" t="s">
        <v>20</v>
      </c>
      <c r="C44" s="12"/>
      <c r="D44" s="10"/>
      <c r="E44" s="11"/>
      <c r="F44" s="11"/>
      <c r="G44" s="11"/>
      <c r="H44" s="11" t="s">
        <v>43</v>
      </c>
      <c r="I44" s="11"/>
      <c r="J44" s="11"/>
      <c r="K44" s="34">
        <v>150</v>
      </c>
      <c r="L44" s="2" t="s">
        <v>44</v>
      </c>
    </row>
    <row r="45" spans="2:12" ht="16.2" x14ac:dyDescent="0.3">
      <c r="B45" s="8" t="s">
        <v>19</v>
      </c>
      <c r="C45" s="12"/>
      <c r="D45" s="10"/>
      <c r="E45" s="11"/>
      <c r="F45" s="11"/>
      <c r="G45" s="11"/>
      <c r="H45" s="11" t="s">
        <v>41</v>
      </c>
      <c r="I45" s="11"/>
      <c r="J45" s="11"/>
      <c r="K45" s="36">
        <f>1.2/1000000</f>
        <v>1.1999999999999999E-6</v>
      </c>
      <c r="L45" s="2" t="s">
        <v>46</v>
      </c>
    </row>
    <row r="46" spans="2:12" x14ac:dyDescent="0.3">
      <c r="B46" s="8" t="s">
        <v>21</v>
      </c>
      <c r="C46" s="12"/>
      <c r="D46" s="10"/>
      <c r="E46" s="11"/>
      <c r="F46" s="11"/>
      <c r="G46" s="11"/>
      <c r="H46" s="11" t="s">
        <v>37</v>
      </c>
      <c r="I46" s="11"/>
      <c r="J46" s="11"/>
      <c r="K46" s="11"/>
      <c r="L46" s="13"/>
    </row>
    <row r="47" spans="2:12" ht="15.6" x14ac:dyDescent="0.35">
      <c r="B47" s="8" t="s">
        <v>22</v>
      </c>
      <c r="C47" s="9">
        <f>E28/2</f>
        <v>0.04</v>
      </c>
      <c r="D47" s="10" t="s">
        <v>5</v>
      </c>
      <c r="E47" s="11"/>
      <c r="F47" s="11"/>
      <c r="G47" s="11"/>
      <c r="H47" s="11" t="s">
        <v>39</v>
      </c>
      <c r="I47" s="11">
        <f>K42*K40*(K41-D13)</f>
        <v>4.7999999999999998E-6</v>
      </c>
      <c r="J47" s="11" t="s">
        <v>48</v>
      </c>
      <c r="K47" s="11"/>
      <c r="L47" s="13"/>
    </row>
    <row r="48" spans="2:12" ht="15.6" x14ac:dyDescent="0.35">
      <c r="B48" s="8" t="s">
        <v>23</v>
      </c>
      <c r="C48" s="9">
        <f>G28/2</f>
        <v>-0.05</v>
      </c>
      <c r="D48" s="10" t="s">
        <v>5</v>
      </c>
      <c r="E48" s="11"/>
      <c r="F48" s="11"/>
      <c r="G48" s="11"/>
      <c r="H48" s="11" t="s">
        <v>38</v>
      </c>
      <c r="I48" s="14">
        <f>K43*K45*(K44-D13)</f>
        <v>4.32E-5</v>
      </c>
      <c r="J48" s="11" t="s">
        <v>48</v>
      </c>
      <c r="K48" s="11"/>
      <c r="L48" s="13"/>
    </row>
    <row r="49" spans="2:12" x14ac:dyDescent="0.3">
      <c r="B49" s="8"/>
      <c r="C49" s="9"/>
      <c r="D49" s="10"/>
      <c r="E49" s="11"/>
      <c r="F49" s="11"/>
      <c r="G49" s="11"/>
      <c r="H49" s="11" t="s">
        <v>47</v>
      </c>
      <c r="I49" s="15">
        <f>(I48-I47)*1000</f>
        <v>3.8399999999999997E-2</v>
      </c>
      <c r="J49" s="11" t="s">
        <v>5</v>
      </c>
      <c r="K49" s="11" t="str">
        <f>IF(I49&gt;0,"Add shims","Remove shims")</f>
        <v>Add shims</v>
      </c>
      <c r="L49" s="13" t="s">
        <v>49</v>
      </c>
    </row>
    <row r="50" spans="2:12" x14ac:dyDescent="0.3">
      <c r="B50" s="16" t="s">
        <v>12</v>
      </c>
      <c r="C50" s="9"/>
      <c r="D50" s="10"/>
      <c r="E50" s="11"/>
      <c r="F50" s="11"/>
      <c r="G50" s="11"/>
      <c r="H50" s="11"/>
      <c r="I50" s="11"/>
      <c r="J50" s="11"/>
      <c r="K50" s="11"/>
      <c r="L50" s="13"/>
    </row>
    <row r="51" spans="2:12" x14ac:dyDescent="0.3">
      <c r="B51" s="8" t="s">
        <v>25</v>
      </c>
      <c r="C51" s="35">
        <f>(C10/C9)*(C48-C47)+C48</f>
        <v>-0.22999999999999998</v>
      </c>
      <c r="D51" s="10" t="s">
        <v>5</v>
      </c>
      <c r="E51" s="11" t="str">
        <f>IF(C51&gt;0,"Move towards 3:00 o'clock",IF(C51=0," ","Move towards 9:00 o'clock"))</f>
        <v>Move towards 9:00 o'clock</v>
      </c>
      <c r="F51" s="11"/>
      <c r="G51" s="11"/>
      <c r="H51" s="11"/>
      <c r="I51" s="11"/>
      <c r="J51" s="11"/>
      <c r="K51" s="11"/>
      <c r="L51" s="13"/>
    </row>
    <row r="52" spans="2:12" x14ac:dyDescent="0.3">
      <c r="B52" s="8" t="s">
        <v>26</v>
      </c>
      <c r="C52" s="35">
        <f>((C10+C11)/C9)*(C48-C47)+C48</f>
        <v>-0.49999999999999994</v>
      </c>
      <c r="D52" s="10" t="s">
        <v>5</v>
      </c>
      <c r="E52" s="11" t="str">
        <f>IF(C52&gt;0,"Move towards 3:00 o'clock",IF(C52=0," ","Move towards 9:00 o'clock"))</f>
        <v>Move towards 9:00 o'clock</v>
      </c>
      <c r="F52" s="11"/>
      <c r="G52" s="11"/>
      <c r="H52" s="11"/>
      <c r="I52" s="11"/>
      <c r="J52" s="11"/>
      <c r="K52" s="11"/>
      <c r="L52" s="13"/>
    </row>
    <row r="53" spans="2:12" x14ac:dyDescent="0.3">
      <c r="B53" s="26"/>
      <c r="C53" s="27"/>
      <c r="D53" s="28"/>
      <c r="E53" s="29"/>
      <c r="F53" s="29"/>
      <c r="G53" s="29"/>
      <c r="H53" s="29"/>
      <c r="I53" s="29"/>
      <c r="J53" s="29"/>
      <c r="K53" s="29"/>
      <c r="L53" s="30"/>
    </row>
    <row r="54" spans="2:12" x14ac:dyDescent="0.3">
      <c r="B54" s="17" t="s">
        <v>15</v>
      </c>
      <c r="C54" s="18"/>
      <c r="D54" s="18"/>
      <c r="E54" s="18"/>
      <c r="F54" s="18"/>
      <c r="G54" s="18"/>
      <c r="H54" s="18"/>
      <c r="I54" s="18"/>
      <c r="J54" s="18"/>
      <c r="K54" s="18"/>
      <c r="L54" s="19"/>
    </row>
    <row r="55" spans="2:12" ht="15" thickBot="1" x14ac:dyDescent="0.35">
      <c r="B55" s="20" t="s">
        <v>24</v>
      </c>
      <c r="C55" s="21"/>
      <c r="D55" s="21"/>
      <c r="E55" s="21"/>
      <c r="F55" s="21"/>
      <c r="G55" s="21"/>
      <c r="H55" s="21"/>
      <c r="I55" s="21"/>
      <c r="J55" s="21"/>
      <c r="K55" s="21"/>
      <c r="L55" s="22"/>
    </row>
  </sheetData>
  <sheetProtection algorithmName="SHA-512" hashValue="9Q2r/O8CbX+1S6Je0LDCdnZxZ4xbW9BJOOh7PkJFyYvNXz01Nc4fvoC1EgGjlFVKy6SJn8WMZt7a7nXh1lb32g==" saltValue="dEkHYU4IoNd49GVlOGmKBQ==" spinCount="100000" sheet="1" objects="1" scenarios="1"/>
  <mergeCells count="11">
    <mergeCell ref="B2:L2"/>
    <mergeCell ref="C7:E7"/>
    <mergeCell ref="B23:E23"/>
    <mergeCell ref="G23:K23"/>
    <mergeCell ref="B54:L54"/>
    <mergeCell ref="B55:L55"/>
    <mergeCell ref="C4:J4"/>
    <mergeCell ref="C5:E5"/>
    <mergeCell ref="C6:E6"/>
    <mergeCell ref="D34:F35"/>
    <mergeCell ref="J34:L35"/>
  </mergeCells>
  <pageMargins left="0.7" right="0.7" top="0.75" bottom="0.75" header="0.3" footer="0.3"/>
  <pageSetup paperSize="9" scale="83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Reverse Dial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Loizou</dc:creator>
  <cp:lastModifiedBy>George Loizou</cp:lastModifiedBy>
  <cp:lastPrinted>2025-02-17T16:00:21Z</cp:lastPrinted>
  <dcterms:created xsi:type="dcterms:W3CDTF">2018-04-01T13:49:54Z</dcterms:created>
  <dcterms:modified xsi:type="dcterms:W3CDTF">2025-02-17T16:11:05Z</dcterms:modified>
</cp:coreProperties>
</file>